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acharbeit\LJF\FB Wettbewerbe\2 - Leistungsspange - Richtlinie\2026\Meldebogen\"/>
    </mc:Choice>
  </mc:AlternateContent>
  <xr:revisionPtr revIDLastSave="0" documentId="8_{F9F374B0-B943-4142-9DB9-5AE5317AE476}" xr6:coauthVersionLast="47" xr6:coauthVersionMax="47" xr10:uidLastSave="{00000000-0000-0000-0000-000000000000}"/>
  <bookViews>
    <workbookView xWindow="-28920" yWindow="660" windowWidth="29040" windowHeight="15720" xr2:uid="{8820C02B-B9A4-493D-BBEB-4080F7099B2B}"/>
  </bookViews>
  <sheets>
    <sheet name="Anmeldung LSP" sheetId="2" r:id="rId1"/>
  </sheets>
  <definedNames>
    <definedName name="_xlnm.Print_Area" localSheetId="0">'Anmeldung LSP'!$A$1:$BB$27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11" i="2" l="1"/>
  <c r="BD14" i="2"/>
  <c r="BJ14" i="2" s="1"/>
  <c r="BD15" i="2"/>
  <c r="BJ15" i="2" s="1"/>
  <c r="BD16" i="2"/>
  <c r="BJ16" i="2" s="1"/>
  <c r="BD17" i="2"/>
  <c r="BJ17" i="2" s="1"/>
  <c r="BD18" i="2"/>
  <c r="BJ18" i="2" s="1"/>
  <c r="BD19" i="2"/>
  <c r="BA20" i="2"/>
  <c r="BD20" i="2"/>
  <c r="BA21" i="2"/>
  <c r="BD21" i="2"/>
  <c r="BA22" i="2"/>
  <c r="BD22" i="2"/>
  <c r="BF22" i="2"/>
  <c r="BD23" i="2"/>
  <c r="BJ23" i="2" s="1"/>
  <c r="BG20" i="2" l="1"/>
  <c r="BE20" i="2"/>
  <c r="BJ20" i="2"/>
  <c r="BJ21" i="2"/>
  <c r="BE21" i="2"/>
  <c r="BG22" i="2"/>
  <c r="BJ22" i="2"/>
  <c r="BE22" i="2"/>
  <c r="BF20" i="2"/>
  <c r="BJ19" i="2"/>
  <c r="BA19" i="2"/>
  <c r="BE19" i="2" s="1"/>
  <c r="BA18" i="2"/>
  <c r="BE18" i="2" s="1"/>
  <c r="BA17" i="2"/>
  <c r="BE17" i="2" s="1"/>
  <c r="BA16" i="2"/>
  <c r="BE16" i="2" s="1"/>
  <c r="BA15" i="2"/>
  <c r="BE15" i="2" s="1"/>
  <c r="BH15" i="2"/>
  <c r="BA23" i="2"/>
  <c r="BE23" i="2" s="1"/>
  <c r="BA14" i="2"/>
  <c r="BE14" i="2" s="1"/>
  <c r="BH14" i="2"/>
  <c r="BH21" i="2"/>
  <c r="BH19" i="2"/>
  <c r="BH17" i="2"/>
  <c r="BI22" i="2"/>
  <c r="BK21" i="2"/>
  <c r="BC21" i="2" s="1"/>
  <c r="BG21" i="2"/>
  <c r="BI20" i="2"/>
  <c r="BG19" i="2"/>
  <c r="AO11" i="2"/>
  <c r="BH23" i="2"/>
  <c r="BF21" i="2"/>
  <c r="BH18" i="2"/>
  <c r="BH16" i="2"/>
  <c r="BH22" i="2"/>
  <c r="BH20" i="2"/>
  <c r="BF19" i="2"/>
  <c r="BK22" i="2"/>
  <c r="BC22" i="2" s="1"/>
  <c r="BI21" i="2"/>
  <c r="BK20" i="2"/>
  <c r="BC20" i="2" s="1"/>
  <c r="BI19" i="2" l="1"/>
  <c r="BK19" i="2"/>
  <c r="BC19" i="2" s="1"/>
  <c r="BG18" i="2"/>
  <c r="BG16" i="2"/>
  <c r="BG14" i="2"/>
  <c r="BG17" i="2"/>
  <c r="BF18" i="2"/>
  <c r="BF17" i="2"/>
  <c r="BF15" i="2"/>
  <c r="BF16" i="2"/>
  <c r="BG15" i="2"/>
  <c r="BF23" i="2"/>
  <c r="BG23" i="2"/>
  <c r="BF14" i="2"/>
  <c r="BI18" i="2" l="1"/>
  <c r="BK18" i="2" s="1"/>
  <c r="BC18" i="2" s="1"/>
  <c r="BI14" i="2"/>
  <c r="BK14" i="2" s="1"/>
  <c r="BC14" i="2" s="1"/>
  <c r="BI23" i="2"/>
  <c r="BK23" i="2" s="1"/>
  <c r="BC23" i="2" s="1"/>
  <c r="BI16" i="2"/>
  <c r="BK16" i="2" s="1"/>
  <c r="BC16" i="2" s="1"/>
  <c r="BI17" i="2"/>
  <c r="BK17" i="2" s="1"/>
  <c r="BC17" i="2" s="1"/>
  <c r="BI15" i="2"/>
  <c r="BK15" i="2" s="1"/>
  <c r="BC1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HB</author>
    <author>herbert</author>
    <author>Armin Kropp</author>
    <author>Herbert</author>
  </authors>
  <commentList>
    <comment ref="I4" authorId="0" shapeId="0" xr:uid="{1073CE89-8B13-4508-AB09-CD53FF7D8EFA}">
      <text>
        <r>
          <rPr>
            <sz val="8"/>
            <color indexed="81"/>
            <rFont val="Tahoma"/>
            <family val="2"/>
          </rPr>
          <t>Veranstaltungsort</t>
        </r>
      </text>
    </comment>
    <comment ref="AS4" authorId="0" shapeId="0" xr:uid="{1CC43A9F-BC72-4A4F-AB9B-9E71BC0AA240}">
      <text>
        <r>
          <rPr>
            <b/>
            <sz val="8"/>
            <color indexed="81"/>
            <rFont val="Tahoma"/>
            <family val="2"/>
          </rPr>
          <t>Veranstaltungsdatum</t>
        </r>
        <r>
          <rPr>
            <sz val="8"/>
            <color indexed="81"/>
            <rFont val="Tahoma"/>
            <family val="2"/>
          </rPr>
          <t xml:space="preserve">
Bitte korrektes Datum
zum Berechnen der Jahrgänge eingeben</t>
        </r>
      </text>
    </comment>
    <comment ref="I6" authorId="0" shapeId="0" xr:uid="{D11E39CA-34EC-4B5B-86F2-08D23C26DB84}">
      <text>
        <r>
          <rPr>
            <sz val="8"/>
            <color indexed="81"/>
            <rFont val="Tahoma"/>
            <family val="2"/>
          </rPr>
          <t>Name der Jugendfeuerwehr</t>
        </r>
      </text>
    </comment>
    <comment ref="AS6" authorId="1" shapeId="0" xr:uid="{66B4D7FD-781A-4CE0-9307-7E24830752A0}">
      <text>
        <r>
          <rPr>
            <sz val="8"/>
            <color indexed="81"/>
            <rFont val="Tahoma"/>
            <family val="2"/>
          </rPr>
          <t>falls bekannt</t>
        </r>
      </text>
    </comment>
    <comment ref="D12" authorId="2" shapeId="0" xr:uid="{9D6F9F15-A57F-450A-85ED-A881E95DD24C}">
      <text>
        <r>
          <rPr>
            <sz val="8"/>
            <color indexed="81"/>
            <rFont val="Tahoma"/>
            <family val="2"/>
          </rPr>
          <t>Bewerber hier mit x ankreuzen</t>
        </r>
      </text>
    </comment>
    <comment ref="B25" authorId="3" shapeId="0" xr:uid="{30004373-F921-4AD4-83D5-EB9A2BBC0384}">
      <text>
        <r>
          <rPr>
            <b/>
            <sz val="8"/>
            <color indexed="81"/>
            <rFont val="Tahoma"/>
            <family val="2"/>
          </rPr>
          <t xml:space="preserve">Name und Anschrift
</t>
        </r>
        <r>
          <rPr>
            <sz val="8"/>
            <color indexed="81"/>
            <rFont val="Tahoma"/>
            <family val="2"/>
          </rPr>
          <t>Telefon und  e-mail
des JFW (Betreuers)</t>
        </r>
      </text>
    </comment>
    <comment ref="B26" authorId="1" shapeId="0" xr:uid="{FE3DE2F4-C038-4062-B861-60A7A1A44166}">
      <text>
        <r>
          <rPr>
            <sz val="8"/>
            <color indexed="81"/>
            <rFont val="Tahoma"/>
            <family val="2"/>
          </rPr>
          <t>© A. Kropp
Stand: 01.05.2025</t>
        </r>
      </text>
    </comment>
    <comment ref="I26" authorId="1" shapeId="0" xr:uid="{CE81451C-6119-4FF2-9156-7E04B7E35617}">
      <text>
        <r>
          <rPr>
            <sz val="8"/>
            <color indexed="81"/>
            <rFont val="Tahoma"/>
            <family val="2"/>
          </rPr>
          <t>Bitte den Namen des Einsenders angeben</t>
        </r>
      </text>
    </comment>
  </commentList>
</comments>
</file>

<file path=xl/sharedStrings.xml><?xml version="1.0" encoding="utf-8"?>
<sst xmlns="http://schemas.openxmlformats.org/spreadsheetml/2006/main" count="76" uniqueCount="70">
  <si>
    <t>In diesem Fall einfach diese "leeren" Felder markieren und die Inhalte mit "Entf." löschen.</t>
  </si>
  <si>
    <t>Das ist leider ein EXCEL-Phänomen bei dieser Art der Datenübertragung.</t>
  </si>
  <si>
    <t>kopieren und die Daten in das Auswerteprogramm im jeweiligen Blatt ab Zelle E21 übernehmen.</t>
  </si>
  <si>
    <t>Hierzu einfach die gelb markierten Felder</t>
  </si>
  <si>
    <t>Die Felder in dieser Anmelde-Datei sind so formatiert, dass sie direkt in das Excel-Auswerte-Programm übernommen werden können.</t>
  </si>
  <si>
    <t>(für Excel-Programm Version 6.0 ff)</t>
  </si>
  <si>
    <t>Hinweis zur Datenübernahme in das LSP-Auswerteprogramm:</t>
  </si>
  <si>
    <t>Armin Kropp, 36367 Wartenberg</t>
  </si>
  <si>
    <t>Ersteller:</t>
  </si>
  <si>
    <t>Datum:</t>
  </si>
  <si>
    <t>Optimierte Anmeldung zur direkten Übernahme in die LSP-Auswerte-Datei.</t>
  </si>
  <si>
    <t>Bitte ausgefüllt per e-mail an die vom Veranstalter vorgegebene Adresse einsenden!</t>
  </si>
  <si>
    <t>Einsender:</t>
  </si>
  <si>
    <t>V 6.0</t>
  </si>
  <si>
    <t>Adresse des JFW</t>
  </si>
  <si>
    <t>Anschr. JFW:</t>
  </si>
  <si>
    <t>E</t>
  </si>
  <si>
    <t>Nr.</t>
  </si>
  <si>
    <t>Jahr</t>
  </si>
  <si>
    <t>Mon.</t>
  </si>
  <si>
    <t>Tag</t>
  </si>
  <si>
    <t>w</t>
  </si>
  <si>
    <t>Alter</t>
  </si>
  <si>
    <t>Ausweis</t>
  </si>
  <si>
    <t>Eintritt</t>
  </si>
  <si>
    <t>Geburtstag</t>
  </si>
  <si>
    <t>m</t>
  </si>
  <si>
    <t>Vorname</t>
  </si>
  <si>
    <t>Name</t>
  </si>
  <si>
    <t>x</t>
  </si>
  <si>
    <t>min. 1 Jahr in der JF</t>
  </si>
  <si>
    <t>bis</t>
  </si>
  <si>
    <t>von</t>
  </si>
  <si>
    <t xml:space="preserve"> mögliche Jahrgänge </t>
  </si>
  <si>
    <t>Ersatz kann KEIN Bewerber sein - eventuell tauschen</t>
  </si>
  <si>
    <t>Kann auch Bewerber sein</t>
  </si>
  <si>
    <t>FehlerCode</t>
  </si>
  <si>
    <t>Bez./Kreis:</t>
  </si>
  <si>
    <t>Ersatz noch kein Jahr in JF</t>
  </si>
  <si>
    <t>Noch kein Jahr in JF</t>
  </si>
  <si>
    <t>Ersatz zu Alt für JF</t>
  </si>
  <si>
    <t>Zu Alt für JF</t>
  </si>
  <si>
    <t>Mehr als 1 Jahr JF</t>
  </si>
  <si>
    <t>Alter &lt;=18</t>
  </si>
  <si>
    <t>Alter &gt;=15</t>
  </si>
  <si>
    <t>Daten vorhanden</t>
  </si>
  <si>
    <t>St-Nr:</t>
  </si>
  <si>
    <t>JF:</t>
  </si>
  <si>
    <t>Ersatz zu jung für Bewerber LSP</t>
  </si>
  <si>
    <t>Zu jung für Bewerber LSP</t>
  </si>
  <si>
    <t>Ersatz zu jung für JF</t>
  </si>
  <si>
    <t>Zu jung für JF</t>
  </si>
  <si>
    <t>am:</t>
  </si>
  <si>
    <t>in:</t>
  </si>
  <si>
    <t xml:space="preserve"> </t>
  </si>
  <si>
    <t>Fehler-Codes</t>
  </si>
  <si>
    <t>Teilnehmermeldung für die Leistungsspangenabnahme</t>
  </si>
  <si>
    <r>
      <t xml:space="preserve">DEUTSCHE </t>
    </r>
    <r>
      <rPr>
        <b/>
        <sz val="24"/>
        <rFont val="Arial"/>
        <family val="2"/>
      </rPr>
      <t>JUGEND</t>
    </r>
    <r>
      <rPr>
        <sz val="24"/>
        <rFont val="Arial"/>
        <family val="2"/>
      </rPr>
      <t>FEUERWEHR</t>
    </r>
  </si>
  <si>
    <t>Alter &gt;5</t>
  </si>
  <si>
    <t>Eintritt vor 6. Lebensjahr</t>
  </si>
  <si>
    <t>Vor 6. Lebensjahr in JF eingetreten</t>
  </si>
  <si>
    <t>Ersatz vor 6. Lebensjahr in JF eingetreten</t>
  </si>
  <si>
    <t xml:space="preserve">    D14 - AV19 (Staffel ohne Ersatzmann), </t>
  </si>
  <si>
    <t xml:space="preserve">    D14 - AV22 (Gruppe ohne Ersatzmann) oder </t>
  </si>
  <si>
    <t xml:space="preserve">    D14 - AV23 (Staffel oder Gruppe mit Ersatzmann) </t>
  </si>
  <si>
    <t>Bei Staffel-Eingaben mit Ersatzmann könnten beim Einfügen die "leeren Felder" zu einer Fehlermeldung "#WERT!" führen.</t>
  </si>
  <si>
    <t>Das kommt leider durch ein Office-Update, bei dem "verbundenen Zellen" nun anders behandelt werden.</t>
  </si>
  <si>
    <t>Es kann sein, dass nach dem Einfügen im Auswerte-Tool Version 6.0 der Datenfehler "Zu viele Bewerber angekreuzt" erscheint.</t>
  </si>
  <si>
    <t>Als Workaround im Auswerte-Tool die "X" löschen und danach von Hand neu eintragen.</t>
  </si>
  <si>
    <t>Ich versuche, so schnell wie möglich diesen Fehler zu korrigieren.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</si>
</sst>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6" x14ac:knownFonts="1"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sz val="6"/>
      <name val="Arial"/>
      <family val="2"/>
    </font>
    <font>
      <sz val="12"/>
      <name val="Wingdings"/>
      <charset val="2"/>
    </font>
    <font>
      <sz val="14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14" fontId="3" fillId="0" borderId="0" xfId="1" applyNumberFormat="1" applyFont="1" applyAlignment="1">
      <alignment horizontal="center" vertical="center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6" xfId="1" applyBorder="1" applyAlignment="1">
      <alignment vertical="center"/>
    </xf>
    <xf numFmtId="0" fontId="1" fillId="2" borderId="5" xfId="1" applyFill="1" applyBorder="1" applyAlignment="1">
      <alignment horizontal="center" vertical="center"/>
    </xf>
    <xf numFmtId="0" fontId="7" fillId="0" borderId="6" xfId="1" applyFont="1" applyBorder="1" applyAlignment="1">
      <alignment vertical="center"/>
    </xf>
    <xf numFmtId="0" fontId="1" fillId="0" borderId="10" xfId="1" applyBorder="1" applyAlignment="1">
      <alignment horizontal="right" vertical="center"/>
    </xf>
    <xf numFmtId="0" fontId="1" fillId="0" borderId="13" xfId="1" applyBorder="1" applyAlignment="1">
      <alignment vertical="center"/>
    </xf>
    <xf numFmtId="0" fontId="1" fillId="0" borderId="17" xfId="1" applyBorder="1" applyAlignment="1">
      <alignment vertical="center"/>
    </xf>
    <xf numFmtId="0" fontId="1" fillId="0" borderId="16" xfId="1" applyBorder="1" applyAlignment="1">
      <alignment horizontal="left" vertical="center"/>
    </xf>
    <xf numFmtId="0" fontId="1" fillId="0" borderId="0" xfId="1"/>
    <xf numFmtId="0" fontId="1" fillId="0" borderId="4" xfId="1" applyBorder="1"/>
    <xf numFmtId="0" fontId="1" fillId="0" borderId="0" xfId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" fillId="0" borderId="6" xfId="1" applyBorder="1"/>
    <xf numFmtId="0" fontId="10" fillId="0" borderId="0" xfId="1" applyFont="1" applyAlignment="1">
      <alignment horizontal="left" vertical="center"/>
    </xf>
    <xf numFmtId="0" fontId="2" fillId="0" borderId="0" xfId="1" applyFont="1"/>
    <xf numFmtId="14" fontId="9" fillId="0" borderId="0" xfId="1" applyNumberFormat="1" applyFont="1" applyAlignment="1">
      <alignment horizontal="center" vertical="center"/>
    </xf>
    <xf numFmtId="14" fontId="1" fillId="0" borderId="0" xfId="1" applyNumberFormat="1"/>
    <xf numFmtId="0" fontId="9" fillId="0" borderId="6" xfId="1" applyFont="1" applyBorder="1" applyAlignment="1">
      <alignment horizontal="right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2" fillId="3" borderId="0" xfId="1" applyFont="1" applyFill="1"/>
    <xf numFmtId="0" fontId="2" fillId="3" borderId="0" xfId="1" applyFont="1" applyFill="1" applyAlignment="1">
      <alignment vertical="center"/>
    </xf>
    <xf numFmtId="0" fontId="1" fillId="3" borderId="0" xfId="1" applyFill="1" applyAlignment="1">
      <alignment vertical="center"/>
    </xf>
    <xf numFmtId="0" fontId="1" fillId="3" borderId="0" xfId="1" applyFill="1"/>
    <xf numFmtId="0" fontId="2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vertical="center"/>
    </xf>
    <xf numFmtId="0" fontId="1" fillId="3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1" fillId="0" borderId="0" xfId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" fillId="3" borderId="0" xfId="1" applyFont="1" applyFill="1" applyAlignment="1">
      <alignment horizontal="center" textRotation="90"/>
    </xf>
    <xf numFmtId="0" fontId="3" fillId="3" borderId="0" xfId="1" applyFont="1" applyFill="1" applyAlignment="1">
      <alignment horizontal="center" textRotation="90"/>
    </xf>
    <xf numFmtId="0" fontId="9" fillId="6" borderId="20" xfId="1" applyFont="1" applyFill="1" applyBorder="1" applyAlignment="1" applyProtection="1">
      <alignment horizontal="center" vertical="center"/>
      <protection locked="0"/>
    </xf>
    <xf numFmtId="0" fontId="9" fillId="6" borderId="19" xfId="1" applyFont="1" applyFill="1" applyBorder="1" applyAlignment="1" applyProtection="1">
      <alignment horizontal="center" vertical="center"/>
      <protection locked="0"/>
    </xf>
    <xf numFmtId="0" fontId="9" fillId="6" borderId="18" xfId="1" applyFont="1" applyFill="1" applyBorder="1" applyAlignment="1" applyProtection="1">
      <alignment horizontal="center" vertical="center"/>
      <protection locked="0"/>
    </xf>
    <xf numFmtId="0" fontId="2" fillId="3" borderId="0" xfId="1" applyFont="1" applyFill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1" fillId="0" borderId="5" xfId="1" applyBorder="1" applyAlignment="1">
      <alignment horizontal="center"/>
    </xf>
    <xf numFmtId="0" fontId="3" fillId="2" borderId="5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1" fontId="4" fillId="4" borderId="5" xfId="1" applyNumberFormat="1" applyFont="1" applyFill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3" borderId="9" xfId="1" applyFont="1" applyFill="1" applyBorder="1" applyAlignment="1" applyProtection="1">
      <alignment horizontal="center" vertical="center"/>
      <protection locked="0"/>
    </xf>
    <xf numFmtId="0" fontId="1" fillId="3" borderId="7" xfId="1" applyFill="1" applyBorder="1" applyAlignment="1" applyProtection="1">
      <alignment horizontal="center" vertical="center"/>
      <protection locked="0"/>
    </xf>
    <xf numFmtId="0" fontId="1" fillId="3" borderId="9" xfId="1" applyFont="1" applyFill="1" applyBorder="1" applyAlignment="1" applyProtection="1">
      <alignment horizontal="left" vertical="center"/>
      <protection locked="0"/>
    </xf>
    <xf numFmtId="0" fontId="1" fillId="3" borderId="8" xfId="1" applyFill="1" applyBorder="1" applyAlignment="1" applyProtection="1">
      <alignment horizontal="left" vertical="center"/>
      <protection locked="0"/>
    </xf>
    <xf numFmtId="0" fontId="1" fillId="3" borderId="7" xfId="1" applyFill="1" applyBorder="1" applyAlignment="1" applyProtection="1">
      <alignment horizontal="left" vertical="center"/>
      <protection locked="0"/>
    </xf>
    <xf numFmtId="0" fontId="12" fillId="0" borderId="22" xfId="1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14" fontId="9" fillId="5" borderId="20" xfId="1" applyNumberFormat="1" applyFont="1" applyFill="1" applyBorder="1" applyAlignment="1" applyProtection="1">
      <alignment horizontal="center" vertical="center"/>
      <protection locked="0"/>
    </xf>
    <xf numFmtId="14" fontId="9" fillId="5" borderId="19" xfId="1" applyNumberFormat="1" applyFont="1" applyFill="1" applyBorder="1" applyAlignment="1" applyProtection="1">
      <alignment horizontal="center" vertical="center"/>
      <protection locked="0"/>
    </xf>
    <xf numFmtId="14" fontId="9" fillId="5" borderId="18" xfId="1" applyNumberFormat="1" applyFont="1" applyFill="1" applyBorder="1" applyAlignment="1" applyProtection="1">
      <alignment horizontal="center" vertical="center"/>
      <protection locked="0"/>
    </xf>
    <xf numFmtId="0" fontId="1" fillId="6" borderId="20" xfId="1" applyFill="1" applyBorder="1" applyAlignment="1" applyProtection="1">
      <alignment horizontal="center" vertical="center"/>
      <protection locked="0"/>
    </xf>
    <xf numFmtId="0" fontId="1" fillId="6" borderId="19" xfId="1" applyFill="1" applyBorder="1" applyAlignment="1" applyProtection="1">
      <alignment horizontal="center" vertical="center"/>
      <protection locked="0"/>
    </xf>
    <xf numFmtId="0" fontId="1" fillId="6" borderId="18" xfId="1" applyFill="1" applyBorder="1" applyAlignment="1" applyProtection="1">
      <alignment horizontal="center" vertical="center"/>
      <protection locked="0"/>
    </xf>
    <xf numFmtId="0" fontId="9" fillId="5" borderId="20" xfId="1" applyFont="1" applyFill="1" applyBorder="1" applyAlignment="1" applyProtection="1">
      <alignment horizontal="center" vertical="center"/>
      <protection locked="0"/>
    </xf>
    <xf numFmtId="0" fontId="9" fillId="5" borderId="19" xfId="1" applyFont="1" applyFill="1" applyBorder="1" applyAlignment="1" applyProtection="1">
      <alignment horizontal="center" vertical="center"/>
      <protection locked="0"/>
    </xf>
    <xf numFmtId="0" fontId="9" fillId="5" borderId="18" xfId="1" applyFont="1" applyFill="1" applyBorder="1" applyAlignment="1" applyProtection="1">
      <alignment horizontal="center" vertical="center"/>
      <protection locked="0"/>
    </xf>
    <xf numFmtId="14" fontId="1" fillId="3" borderId="9" xfId="1" applyNumberFormat="1" applyFill="1" applyBorder="1" applyAlignment="1" applyProtection="1">
      <alignment horizontal="center" vertical="center"/>
      <protection locked="0"/>
    </xf>
    <xf numFmtId="14" fontId="1" fillId="3" borderId="8" xfId="1" applyNumberFormat="1" applyFill="1" applyBorder="1" applyAlignment="1" applyProtection="1">
      <alignment horizontal="center" vertical="center"/>
      <protection locked="0"/>
    </xf>
    <xf numFmtId="14" fontId="1" fillId="3" borderId="7" xfId="1" applyNumberFormat="1" applyFill="1" applyBorder="1" applyAlignment="1" applyProtection="1">
      <alignment horizontal="center" vertical="center"/>
      <protection locked="0"/>
    </xf>
    <xf numFmtId="14" fontId="3" fillId="3" borderId="9" xfId="1" applyNumberFormat="1" applyFont="1" applyFill="1" applyBorder="1" applyAlignment="1" applyProtection="1">
      <alignment horizontal="center" vertical="center"/>
      <protection locked="0"/>
    </xf>
    <xf numFmtId="164" fontId="3" fillId="3" borderId="9" xfId="1" applyNumberFormat="1" applyFont="1" applyFill="1" applyBorder="1" applyAlignment="1" applyProtection="1">
      <alignment horizontal="center" vertical="center"/>
      <protection locked="0"/>
    </xf>
    <xf numFmtId="164" fontId="1" fillId="3" borderId="8" xfId="1" applyNumberFormat="1" applyFill="1" applyBorder="1" applyAlignment="1" applyProtection="1">
      <alignment horizontal="center" vertical="center"/>
      <protection locked="0"/>
    </xf>
    <xf numFmtId="164" fontId="1" fillId="3" borderId="7" xfId="1" applyNumberFormat="1" applyFill="1" applyBorder="1" applyAlignment="1" applyProtection="1">
      <alignment horizontal="center" vertical="center"/>
      <protection locked="0"/>
    </xf>
    <xf numFmtId="0" fontId="1" fillId="0" borderId="12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3" borderId="9" xfId="1" applyFont="1" applyFill="1" applyBorder="1" applyAlignment="1" applyProtection="1">
      <alignment horizontal="left" vertical="center"/>
      <protection locked="0"/>
    </xf>
    <xf numFmtId="0" fontId="3" fillId="3" borderId="9" xfId="1" applyFont="1" applyFill="1" applyBorder="1" applyAlignment="1" applyProtection="1">
      <alignment horizontal="center" vertical="center"/>
      <protection locked="0"/>
    </xf>
    <xf numFmtId="14" fontId="4" fillId="0" borderId="5" xfId="1" applyNumberFormat="1" applyFont="1" applyBorder="1" applyAlignment="1">
      <alignment vertical="center"/>
    </xf>
    <xf numFmtId="0" fontId="1" fillId="0" borderId="5" xfId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5" xfId="1" applyFont="1" applyBorder="1" applyAlignment="1">
      <alignment horizontal="center" vertical="center" wrapText="1"/>
    </xf>
    <xf numFmtId="0" fontId="3" fillId="6" borderId="5" xfId="1" applyFont="1" applyFill="1" applyBorder="1" applyAlignment="1" applyProtection="1">
      <alignment horizontal="left" vertical="center"/>
      <protection locked="0"/>
    </xf>
    <xf numFmtId="0" fontId="1" fillId="6" borderId="5" xfId="1" applyFill="1" applyBorder="1" applyAlignment="1" applyProtection="1">
      <alignment horizontal="center" vertical="center"/>
      <protection locked="0"/>
    </xf>
    <xf numFmtId="14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6" fillId="0" borderId="5" xfId="1" applyFont="1" applyBorder="1" applyAlignment="1">
      <alignment horizontal="center" vertical="center"/>
    </xf>
  </cellXfs>
  <cellStyles count="2">
    <cellStyle name="Standard" xfId="0" builtinId="0"/>
    <cellStyle name="Standard 2" xfId="1" xr:uid="{437C9690-0BD0-44E4-95BE-088615EAC97E}"/>
  </cellStyles>
  <dxfs count="7">
    <dxf>
      <font>
        <color theme="0"/>
      </font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theme="9" tint="0.79998168889431442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CCFF99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5A92B-B2A7-41B0-BB15-BA8C20F8476F}">
  <sheetPr>
    <pageSetUpPr fitToPage="1"/>
  </sheetPr>
  <dimension ref="A1:BN49"/>
  <sheetViews>
    <sheetView showGridLines="0" tabSelected="1" workbookViewId="0">
      <selection activeCell="I6" sqref="I6:AM6"/>
    </sheetView>
  </sheetViews>
  <sheetFormatPr baseColWidth="10" defaultColWidth="11.42578125" defaultRowHeight="12.75" x14ac:dyDescent="0.2"/>
  <cols>
    <col min="1" max="1" width="2.85546875" style="1" customWidth="1"/>
    <col min="2" max="52" width="2.140625" style="1" customWidth="1"/>
    <col min="53" max="53" width="4.85546875" style="1" customWidth="1"/>
    <col min="54" max="54" width="2.42578125" style="1" customWidth="1"/>
    <col min="55" max="55" width="46" style="1" bestFit="1" customWidth="1"/>
    <col min="56" max="62" width="7" style="32" hidden="1" customWidth="1"/>
    <col min="63" max="63" width="3.28515625" style="32" hidden="1" customWidth="1"/>
    <col min="64" max="64" width="1.85546875" style="33" hidden="1" customWidth="1"/>
    <col min="65" max="66" width="31.28515625" style="33" hidden="1" customWidth="1"/>
    <col min="67" max="16384" width="11.42578125" style="1"/>
  </cols>
  <sheetData>
    <row r="1" spans="1:66" s="16" customFormat="1" ht="30.75" customHeight="1" x14ac:dyDescent="0.2">
      <c r="A1" s="30"/>
      <c r="B1" s="67" t="s">
        <v>57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29"/>
      <c r="BB1" s="28"/>
      <c r="BD1" s="31"/>
      <c r="BE1" s="31"/>
      <c r="BF1" s="31"/>
      <c r="BG1" s="31"/>
      <c r="BH1" s="31"/>
      <c r="BI1" s="31"/>
      <c r="BJ1" s="31"/>
      <c r="BK1" s="32"/>
      <c r="BL1" s="33"/>
      <c r="BM1" s="34"/>
      <c r="BN1" s="34"/>
    </row>
    <row r="2" spans="1:66" s="16" customFormat="1" ht="21.75" customHeight="1" x14ac:dyDescent="0.25">
      <c r="A2" s="22"/>
      <c r="B2" s="68" t="s">
        <v>56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B2" s="17"/>
      <c r="BD2" s="31"/>
      <c r="BE2" s="31"/>
      <c r="BF2" s="31"/>
      <c r="BG2" s="31"/>
      <c r="BH2" s="31"/>
      <c r="BI2" s="31"/>
      <c r="BJ2" s="31"/>
      <c r="BK2" s="32"/>
      <c r="BL2" s="47" t="s">
        <v>55</v>
      </c>
      <c r="BM2" s="47"/>
      <c r="BN2" s="47"/>
    </row>
    <row r="3" spans="1:66" s="16" customFormat="1" ht="11.25" customHeight="1" thickBot="1" x14ac:dyDescent="0.3">
      <c r="A3" s="22"/>
      <c r="C3" s="18"/>
      <c r="D3" s="18"/>
      <c r="E3" s="18"/>
      <c r="F3" s="18"/>
      <c r="G3" s="18"/>
      <c r="K3" s="19"/>
      <c r="L3" s="24"/>
      <c r="BB3" s="17"/>
      <c r="BD3" s="31"/>
      <c r="BE3" s="31"/>
      <c r="BF3" s="31"/>
      <c r="BG3" s="31"/>
      <c r="BH3" s="31"/>
      <c r="BI3" s="31"/>
      <c r="BJ3" s="31"/>
      <c r="BK3" s="32"/>
      <c r="BL3" s="35">
        <v>0</v>
      </c>
      <c r="BM3" s="36" t="s">
        <v>54</v>
      </c>
      <c r="BN3" s="34" t="s">
        <v>54</v>
      </c>
    </row>
    <row r="4" spans="1:66" s="16" customFormat="1" ht="18.75" customHeight="1" thickBot="1" x14ac:dyDescent="0.25">
      <c r="A4" s="9"/>
      <c r="B4" s="1"/>
      <c r="C4" s="1"/>
      <c r="D4" s="1"/>
      <c r="E4" s="1"/>
      <c r="F4" s="1"/>
      <c r="H4" s="21" t="s">
        <v>53</v>
      </c>
      <c r="I4" s="75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7"/>
      <c r="AN4" s="1"/>
      <c r="AR4" s="27" t="s">
        <v>52</v>
      </c>
      <c r="AS4" s="69">
        <v>46023</v>
      </c>
      <c r="AT4" s="70"/>
      <c r="AU4" s="70"/>
      <c r="AV4" s="70"/>
      <c r="AW4" s="70"/>
      <c r="AX4" s="70"/>
      <c r="AY4" s="71"/>
      <c r="BB4" s="17"/>
      <c r="BD4" s="31"/>
      <c r="BE4" s="31"/>
      <c r="BF4" s="31"/>
      <c r="BG4" s="31"/>
      <c r="BH4" s="31"/>
      <c r="BI4" s="31"/>
      <c r="BJ4" s="31"/>
      <c r="BK4" s="32"/>
      <c r="BL4" s="35">
        <v>1</v>
      </c>
      <c r="BM4" s="36" t="s">
        <v>51</v>
      </c>
      <c r="BN4" s="36" t="s">
        <v>50</v>
      </c>
    </row>
    <row r="5" spans="1:66" s="16" customFormat="1" ht="9" customHeight="1" thickBot="1" x14ac:dyDescent="0.25">
      <c r="A5" s="9"/>
      <c r="B5" s="1"/>
      <c r="C5" s="1"/>
      <c r="D5" s="1"/>
      <c r="E5" s="1"/>
      <c r="F5" s="1"/>
      <c r="H5" s="1"/>
      <c r="L5" s="1"/>
      <c r="M5" s="1"/>
      <c r="N5" s="1"/>
      <c r="O5" s="1"/>
      <c r="AG5" s="18"/>
      <c r="AH5" s="18"/>
      <c r="AS5" s="26"/>
      <c r="BB5" s="17"/>
      <c r="BD5" s="31"/>
      <c r="BE5" s="31"/>
      <c r="BF5" s="31"/>
      <c r="BG5" s="31"/>
      <c r="BH5" s="31"/>
      <c r="BI5" s="31"/>
      <c r="BJ5" s="31"/>
      <c r="BK5" s="32"/>
      <c r="BL5" s="35">
        <v>2</v>
      </c>
      <c r="BM5" s="36" t="s">
        <v>49</v>
      </c>
      <c r="BN5" s="36" t="s">
        <v>48</v>
      </c>
    </row>
    <row r="6" spans="1:66" s="16" customFormat="1" ht="18" customHeight="1" thickBot="1" x14ac:dyDescent="0.25">
      <c r="A6" s="9"/>
      <c r="B6" s="1"/>
      <c r="C6" s="1"/>
      <c r="D6" s="1"/>
      <c r="E6" s="1"/>
      <c r="F6" s="1"/>
      <c r="H6" s="21" t="s">
        <v>47</v>
      </c>
      <c r="I6" s="44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6"/>
      <c r="AR6" s="27" t="s">
        <v>46</v>
      </c>
      <c r="AS6" s="72"/>
      <c r="AT6" s="73"/>
      <c r="AU6" s="73"/>
      <c r="AV6" s="73"/>
      <c r="AW6" s="73"/>
      <c r="AX6" s="73"/>
      <c r="AY6" s="74"/>
      <c r="BB6" s="17"/>
      <c r="BD6" s="43" t="s">
        <v>45</v>
      </c>
      <c r="BE6" s="42" t="s">
        <v>58</v>
      </c>
      <c r="BF6" s="43" t="s">
        <v>44</v>
      </c>
      <c r="BG6" s="43" t="s">
        <v>43</v>
      </c>
      <c r="BH6" s="43" t="s">
        <v>42</v>
      </c>
      <c r="BI6" s="43" t="s">
        <v>35</v>
      </c>
      <c r="BJ6" s="42" t="s">
        <v>59</v>
      </c>
      <c r="BK6" s="32"/>
      <c r="BL6" s="35">
        <v>3</v>
      </c>
      <c r="BM6" s="36" t="s">
        <v>41</v>
      </c>
      <c r="BN6" s="36" t="s">
        <v>40</v>
      </c>
    </row>
    <row r="7" spans="1:66" s="16" customFormat="1" ht="9" customHeight="1" thickBot="1" x14ac:dyDescent="0.3">
      <c r="A7" s="22"/>
      <c r="B7" s="21"/>
      <c r="C7" s="20"/>
      <c r="D7" s="20"/>
      <c r="E7" s="21"/>
      <c r="F7" s="18"/>
      <c r="G7" s="18"/>
      <c r="H7" s="25"/>
      <c r="I7" s="25"/>
      <c r="J7" s="20"/>
      <c r="K7" s="19"/>
      <c r="L7" s="24"/>
      <c r="Q7" s="26"/>
      <c r="R7" s="26"/>
      <c r="BB7" s="17"/>
      <c r="BD7" s="43"/>
      <c r="BE7" s="43"/>
      <c r="BF7" s="43"/>
      <c r="BG7" s="43"/>
      <c r="BH7" s="43"/>
      <c r="BI7" s="43"/>
      <c r="BJ7" s="43"/>
      <c r="BK7" s="32"/>
      <c r="BL7" s="35">
        <v>4</v>
      </c>
      <c r="BM7" s="36" t="s">
        <v>39</v>
      </c>
      <c r="BN7" s="36" t="s">
        <v>38</v>
      </c>
    </row>
    <row r="8" spans="1:66" s="16" customFormat="1" ht="18" customHeight="1" thickBot="1" x14ac:dyDescent="0.25">
      <c r="A8" s="9"/>
      <c r="B8" s="1"/>
      <c r="C8" s="1"/>
      <c r="D8" s="1"/>
      <c r="E8" s="1"/>
      <c r="F8" s="18"/>
      <c r="G8" s="22"/>
      <c r="H8" s="21" t="s">
        <v>37</v>
      </c>
      <c r="I8" s="44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6"/>
      <c r="BB8" s="17"/>
      <c r="BD8" s="43"/>
      <c r="BE8" s="43"/>
      <c r="BF8" s="43"/>
      <c r="BG8" s="43"/>
      <c r="BH8" s="43"/>
      <c r="BI8" s="43"/>
      <c r="BJ8" s="43"/>
      <c r="BK8" s="43" t="s">
        <v>36</v>
      </c>
      <c r="BL8" s="35">
        <v>5</v>
      </c>
      <c r="BM8" s="36" t="s">
        <v>35</v>
      </c>
      <c r="BN8" s="36" t="s">
        <v>34</v>
      </c>
    </row>
    <row r="9" spans="1:66" s="16" customFormat="1" ht="21" customHeight="1" x14ac:dyDescent="0.25">
      <c r="A9" s="22"/>
      <c r="B9" s="21"/>
      <c r="C9" s="20"/>
      <c r="D9" s="20"/>
      <c r="E9" s="21"/>
      <c r="F9" s="21"/>
      <c r="G9" s="21"/>
      <c r="H9" s="25"/>
      <c r="I9" s="25"/>
      <c r="J9" s="20"/>
      <c r="K9" s="19"/>
      <c r="L9" s="24"/>
      <c r="BB9" s="17"/>
      <c r="BD9" s="43"/>
      <c r="BE9" s="43"/>
      <c r="BF9" s="43"/>
      <c r="BG9" s="43"/>
      <c r="BH9" s="43"/>
      <c r="BI9" s="43"/>
      <c r="BJ9" s="43"/>
      <c r="BK9" s="43"/>
      <c r="BL9" s="35">
        <v>6</v>
      </c>
      <c r="BM9" s="37" t="s">
        <v>60</v>
      </c>
      <c r="BN9" s="37" t="s">
        <v>61</v>
      </c>
    </row>
    <row r="10" spans="1:66" s="16" customFormat="1" ht="16.5" customHeight="1" x14ac:dyDescent="0.25">
      <c r="A10" s="22"/>
      <c r="B10" s="21"/>
      <c r="C10" s="23"/>
      <c r="D10" s="1"/>
      <c r="E10" s="1"/>
      <c r="F10" s="1"/>
      <c r="G10" s="1"/>
      <c r="H10" s="1"/>
      <c r="I10" s="1"/>
      <c r="J10" s="1"/>
      <c r="K10" s="19"/>
      <c r="Z10" s="48" t="s">
        <v>33</v>
      </c>
      <c r="AA10" s="48"/>
      <c r="AB10" s="48"/>
      <c r="AC10" s="48"/>
      <c r="AD10" s="48"/>
      <c r="AE10" s="48"/>
      <c r="AF10" s="48"/>
      <c r="AG10" s="48"/>
      <c r="AH10" s="48"/>
      <c r="AI10" s="48"/>
      <c r="AJ10" s="48" t="s">
        <v>32</v>
      </c>
      <c r="AK10" s="48"/>
      <c r="AL10" s="48"/>
      <c r="AM10" s="48"/>
      <c r="AN10" s="48"/>
      <c r="AO10" s="48" t="s">
        <v>31</v>
      </c>
      <c r="AP10" s="48"/>
      <c r="AQ10" s="48"/>
      <c r="AR10" s="48"/>
      <c r="AS10" s="48"/>
      <c r="AT10" s="49"/>
      <c r="AU10" s="49"/>
      <c r="AV10" s="49"/>
      <c r="AW10" s="49"/>
      <c r="AX10" s="49"/>
      <c r="AY10" s="49"/>
      <c r="AZ10" s="49"/>
      <c r="BA10" s="49"/>
      <c r="BB10" s="17"/>
      <c r="BD10" s="43"/>
      <c r="BE10" s="43"/>
      <c r="BF10" s="43"/>
      <c r="BG10" s="43"/>
      <c r="BH10" s="43"/>
      <c r="BI10" s="43"/>
      <c r="BJ10" s="43"/>
      <c r="BK10" s="43"/>
      <c r="BL10" s="34"/>
      <c r="BM10" s="34"/>
      <c r="BN10" s="34"/>
    </row>
    <row r="11" spans="1:66" s="16" customFormat="1" ht="20.25" customHeight="1" x14ac:dyDescent="0.25">
      <c r="A11" s="22"/>
      <c r="B11" s="21"/>
      <c r="C11" s="20"/>
      <c r="D11" s="1"/>
      <c r="E11" s="1"/>
      <c r="F11" s="1"/>
      <c r="G11" s="1"/>
      <c r="H11" s="1"/>
      <c r="I11" s="1"/>
      <c r="J11" s="1"/>
      <c r="K11" s="19"/>
      <c r="AF11" s="1"/>
      <c r="AG11" s="1"/>
      <c r="AH11" s="1"/>
      <c r="AI11" s="18"/>
      <c r="AJ11" s="53">
        <f>YEAR(AS4)-18</f>
        <v>2008</v>
      </c>
      <c r="AK11" s="53"/>
      <c r="AL11" s="53"/>
      <c r="AM11" s="53"/>
      <c r="AN11" s="53"/>
      <c r="AO11" s="53">
        <f>YEAR(AS4)-15</f>
        <v>2011</v>
      </c>
      <c r="AP11" s="53"/>
      <c r="AQ11" s="53"/>
      <c r="AR11" s="53"/>
      <c r="AS11" s="53"/>
      <c r="AT11" s="52" t="s">
        <v>30</v>
      </c>
      <c r="AU11" s="52"/>
      <c r="AV11" s="52"/>
      <c r="AW11" s="52"/>
      <c r="AX11" s="52"/>
      <c r="AY11" s="52"/>
      <c r="AZ11" s="52"/>
      <c r="BA11" s="52"/>
      <c r="BB11" s="17"/>
      <c r="BD11" s="43"/>
      <c r="BE11" s="43"/>
      <c r="BF11" s="43"/>
      <c r="BG11" s="43"/>
      <c r="BH11" s="43"/>
      <c r="BI11" s="43"/>
      <c r="BJ11" s="43"/>
      <c r="BK11" s="43"/>
      <c r="BL11" s="34"/>
      <c r="BM11" s="34"/>
      <c r="BN11" s="34"/>
    </row>
    <row r="12" spans="1:66" ht="12.75" customHeight="1" x14ac:dyDescent="0.2">
      <c r="A12" s="9"/>
      <c r="B12" s="54" t="s">
        <v>17</v>
      </c>
      <c r="C12" s="56"/>
      <c r="D12" s="54" t="s">
        <v>29</v>
      </c>
      <c r="E12" s="56"/>
      <c r="F12" s="54" t="s">
        <v>28</v>
      </c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  <c r="V12" s="54" t="s">
        <v>27</v>
      </c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6"/>
      <c r="AH12" s="15" t="s">
        <v>26</v>
      </c>
      <c r="AI12" s="14"/>
      <c r="AJ12" s="88" t="s">
        <v>25</v>
      </c>
      <c r="AK12" s="89"/>
      <c r="AL12" s="89"/>
      <c r="AM12" s="89"/>
      <c r="AN12" s="89"/>
      <c r="AO12" s="90"/>
      <c r="AP12" s="54" t="s">
        <v>24</v>
      </c>
      <c r="AQ12" s="55"/>
      <c r="AR12" s="55"/>
      <c r="AS12" s="55"/>
      <c r="AT12" s="55"/>
      <c r="AU12" s="56"/>
      <c r="AV12" s="54" t="s">
        <v>23</v>
      </c>
      <c r="AW12" s="55"/>
      <c r="AX12" s="55"/>
      <c r="AY12" s="55"/>
      <c r="AZ12" s="56"/>
      <c r="BA12" s="50" t="s">
        <v>22</v>
      </c>
      <c r="BB12" s="8"/>
      <c r="BD12" s="43"/>
      <c r="BE12" s="43"/>
      <c r="BF12" s="43"/>
      <c r="BG12" s="43"/>
      <c r="BH12" s="43"/>
      <c r="BI12" s="43"/>
      <c r="BJ12" s="43"/>
      <c r="BK12" s="43"/>
    </row>
    <row r="13" spans="1:66" ht="12.75" customHeight="1" x14ac:dyDescent="0.2">
      <c r="A13" s="9"/>
      <c r="B13" s="85"/>
      <c r="C13" s="87"/>
      <c r="D13" s="85"/>
      <c r="E13" s="87"/>
      <c r="F13" s="85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7"/>
      <c r="V13" s="85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7"/>
      <c r="AH13" s="13"/>
      <c r="AI13" s="12" t="s">
        <v>21</v>
      </c>
      <c r="AJ13" s="57" t="s">
        <v>20</v>
      </c>
      <c r="AK13" s="58"/>
      <c r="AL13" s="58" t="s">
        <v>19</v>
      </c>
      <c r="AM13" s="58"/>
      <c r="AN13" s="58" t="s">
        <v>18</v>
      </c>
      <c r="AO13" s="59"/>
      <c r="AP13" s="57" t="s">
        <v>20</v>
      </c>
      <c r="AQ13" s="58"/>
      <c r="AR13" s="58" t="s">
        <v>19</v>
      </c>
      <c r="AS13" s="58"/>
      <c r="AT13" s="58" t="s">
        <v>18</v>
      </c>
      <c r="AU13" s="59"/>
      <c r="AV13" s="85" t="s">
        <v>17</v>
      </c>
      <c r="AW13" s="86"/>
      <c r="AX13" s="86"/>
      <c r="AY13" s="86"/>
      <c r="AZ13" s="87"/>
      <c r="BA13" s="51"/>
      <c r="BB13" s="8"/>
      <c r="BD13" s="43"/>
      <c r="BE13" s="43"/>
      <c r="BF13" s="43"/>
      <c r="BG13" s="43"/>
      <c r="BH13" s="43"/>
      <c r="BI13" s="43"/>
      <c r="BJ13" s="43"/>
      <c r="BK13" s="43"/>
    </row>
    <row r="14" spans="1:66" ht="18.75" customHeight="1" x14ac:dyDescent="0.2">
      <c r="A14" s="11"/>
      <c r="B14" s="60">
        <v>1</v>
      </c>
      <c r="C14" s="61"/>
      <c r="D14" s="62"/>
      <c r="E14" s="63"/>
      <c r="F14" s="64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6"/>
      <c r="V14" s="64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6"/>
      <c r="AH14" s="62"/>
      <c r="AI14" s="63"/>
      <c r="AJ14" s="78"/>
      <c r="AK14" s="79"/>
      <c r="AL14" s="79"/>
      <c r="AM14" s="79"/>
      <c r="AN14" s="79"/>
      <c r="AO14" s="80"/>
      <c r="AP14" s="81"/>
      <c r="AQ14" s="79"/>
      <c r="AR14" s="79"/>
      <c r="AS14" s="79"/>
      <c r="AT14" s="79"/>
      <c r="AU14" s="80"/>
      <c r="AV14" s="82"/>
      <c r="AW14" s="83"/>
      <c r="AX14" s="83"/>
      <c r="AY14" s="83"/>
      <c r="AZ14" s="84"/>
      <c r="BA14" s="10" t="str">
        <f t="shared" ref="BA14:BA23" si="0">IF(AND(AJ14&lt;&gt;"",AJ14&gt;0),YEAR(AS$4)-YEAR(AJ14),"")</f>
        <v/>
      </c>
      <c r="BB14" s="8"/>
      <c r="BC14" s="1" t="str">
        <f t="shared" ref="BC14:BC22" si="1">VLOOKUP(BK14,$BL$3:$BM$9,2,FALSE)</f>
        <v xml:space="preserve"> </v>
      </c>
      <c r="BD14" s="32" t="b">
        <f t="shared" ref="BD14:BD23" si="2">NOT(OR(F14="",V14="",AH14="",AJ14="",AP14="",AV14=""))</f>
        <v>0</v>
      </c>
      <c r="BE14" s="32" t="str">
        <f>IF(BD14,BA14&gt;5,"")</f>
        <v/>
      </c>
      <c r="BF14" s="32" t="str">
        <f t="shared" ref="BF14:BF23" si="3">IF(BD14,BA14&gt;=15,"")</f>
        <v/>
      </c>
      <c r="BG14" s="32" t="str">
        <f t="shared" ref="BG14:BG23" si="4">IF(BD14,BA14&lt;=18,"")</f>
        <v/>
      </c>
      <c r="BH14" s="32" t="str">
        <f t="shared" ref="BH14:BH23" si="5">IF(BD14,AP14&lt;=(AS$4-365),"")</f>
        <v/>
      </c>
      <c r="BI14" s="32" t="str">
        <f t="shared" ref="BI14:BI23" si="6">IF(BD14,AND(BF14,BG14,BH14),"")</f>
        <v/>
      </c>
      <c r="BJ14" s="32" t="str">
        <f>IF(BD14,AP14&lt;DATE(YEAR(AJ14)+6,MONTH(AJ14),DAY(AJ14)),"")</f>
        <v/>
      </c>
      <c r="BK14" s="35">
        <f t="shared" ref="BK14:BK23" si="7">IF(BD14,IF(BE14,IF(AND(D14="X",NOT(BF14)),2,IF(BG14,IF(AND(D14="X",NOT(BH14)),4,IF(AND(D14="",BI14),5,IF(BJ14,6,0))),3)),1),0)</f>
        <v>0</v>
      </c>
    </row>
    <row r="15" spans="1:66" ht="18.75" customHeight="1" x14ac:dyDescent="0.2">
      <c r="A15" s="11"/>
      <c r="B15" s="60">
        <v>2</v>
      </c>
      <c r="C15" s="61"/>
      <c r="D15" s="62"/>
      <c r="E15" s="63"/>
      <c r="F15" s="91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6"/>
      <c r="V15" s="91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6"/>
      <c r="AH15" s="62"/>
      <c r="AI15" s="63"/>
      <c r="AJ15" s="78"/>
      <c r="AK15" s="79"/>
      <c r="AL15" s="79"/>
      <c r="AM15" s="79"/>
      <c r="AN15" s="79"/>
      <c r="AO15" s="80"/>
      <c r="AP15" s="78"/>
      <c r="AQ15" s="79"/>
      <c r="AR15" s="79"/>
      <c r="AS15" s="79"/>
      <c r="AT15" s="79"/>
      <c r="AU15" s="80"/>
      <c r="AV15" s="82"/>
      <c r="AW15" s="83"/>
      <c r="AX15" s="83"/>
      <c r="AY15" s="83"/>
      <c r="AZ15" s="84"/>
      <c r="BA15" s="10" t="str">
        <f t="shared" si="0"/>
        <v/>
      </c>
      <c r="BB15" s="8"/>
      <c r="BC15" s="1" t="str">
        <f t="shared" si="1"/>
        <v xml:space="preserve"> </v>
      </c>
      <c r="BD15" s="32" t="b">
        <f t="shared" si="2"/>
        <v>0</v>
      </c>
      <c r="BE15" s="32" t="str">
        <f t="shared" ref="BE15:BE23" si="8">IF(BD15,BA15&gt;5,"")</f>
        <v/>
      </c>
      <c r="BF15" s="32" t="str">
        <f t="shared" si="3"/>
        <v/>
      </c>
      <c r="BG15" s="32" t="str">
        <f t="shared" si="4"/>
        <v/>
      </c>
      <c r="BH15" s="32" t="str">
        <f t="shared" si="5"/>
        <v/>
      </c>
      <c r="BI15" s="32" t="str">
        <f t="shared" si="6"/>
        <v/>
      </c>
      <c r="BJ15" s="32" t="str">
        <f t="shared" ref="BJ15:BJ23" si="9">IF(BD15,AP15&lt;DATE(YEAR(AJ15)+6,MONTH(AJ15),DAY(AJ15)),"")</f>
        <v/>
      </c>
      <c r="BK15" s="35">
        <f t="shared" si="7"/>
        <v>0</v>
      </c>
    </row>
    <row r="16" spans="1:66" ht="18.75" customHeight="1" x14ac:dyDescent="0.2">
      <c r="A16" s="11"/>
      <c r="B16" s="60">
        <v>3</v>
      </c>
      <c r="C16" s="61"/>
      <c r="D16" s="62"/>
      <c r="E16" s="63"/>
      <c r="F16" s="91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6"/>
      <c r="V16" s="91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6"/>
      <c r="AH16" s="62"/>
      <c r="AI16" s="63"/>
      <c r="AJ16" s="78"/>
      <c r="AK16" s="79"/>
      <c r="AL16" s="79"/>
      <c r="AM16" s="79"/>
      <c r="AN16" s="79"/>
      <c r="AO16" s="80"/>
      <c r="AP16" s="78"/>
      <c r="AQ16" s="79"/>
      <c r="AR16" s="79"/>
      <c r="AS16" s="79"/>
      <c r="AT16" s="79"/>
      <c r="AU16" s="80"/>
      <c r="AV16" s="82"/>
      <c r="AW16" s="83"/>
      <c r="AX16" s="83"/>
      <c r="AY16" s="83"/>
      <c r="AZ16" s="84"/>
      <c r="BA16" s="10" t="str">
        <f t="shared" si="0"/>
        <v/>
      </c>
      <c r="BB16" s="8"/>
      <c r="BC16" s="1" t="str">
        <f t="shared" si="1"/>
        <v xml:space="preserve"> </v>
      </c>
      <c r="BD16" s="32" t="b">
        <f t="shared" si="2"/>
        <v>0</v>
      </c>
      <c r="BE16" s="32" t="str">
        <f t="shared" si="8"/>
        <v/>
      </c>
      <c r="BF16" s="32" t="str">
        <f t="shared" si="3"/>
        <v/>
      </c>
      <c r="BG16" s="32" t="str">
        <f t="shared" si="4"/>
        <v/>
      </c>
      <c r="BH16" s="32" t="str">
        <f t="shared" si="5"/>
        <v/>
      </c>
      <c r="BI16" s="32" t="str">
        <f t="shared" si="6"/>
        <v/>
      </c>
      <c r="BJ16" s="32" t="str">
        <f t="shared" si="9"/>
        <v/>
      </c>
      <c r="BK16" s="35">
        <f t="shared" si="7"/>
        <v>0</v>
      </c>
    </row>
    <row r="17" spans="1:63" ht="18.75" customHeight="1" x14ac:dyDescent="0.2">
      <c r="A17" s="11"/>
      <c r="B17" s="60">
        <v>4</v>
      </c>
      <c r="C17" s="61"/>
      <c r="D17" s="62"/>
      <c r="E17" s="63"/>
      <c r="F17" s="91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6"/>
      <c r="V17" s="91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6"/>
      <c r="AH17" s="62"/>
      <c r="AI17" s="63"/>
      <c r="AJ17" s="81"/>
      <c r="AK17" s="79"/>
      <c r="AL17" s="79"/>
      <c r="AM17" s="79"/>
      <c r="AN17" s="79"/>
      <c r="AO17" s="80"/>
      <c r="AP17" s="78"/>
      <c r="AQ17" s="79"/>
      <c r="AR17" s="79"/>
      <c r="AS17" s="79"/>
      <c r="AT17" s="79"/>
      <c r="AU17" s="80"/>
      <c r="AV17" s="82"/>
      <c r="AW17" s="83"/>
      <c r="AX17" s="83"/>
      <c r="AY17" s="83"/>
      <c r="AZ17" s="84"/>
      <c r="BA17" s="10" t="str">
        <f t="shared" si="0"/>
        <v/>
      </c>
      <c r="BB17" s="8"/>
      <c r="BC17" s="1" t="str">
        <f t="shared" si="1"/>
        <v xml:space="preserve"> </v>
      </c>
      <c r="BD17" s="32" t="b">
        <f t="shared" si="2"/>
        <v>0</v>
      </c>
      <c r="BE17" s="32" t="str">
        <f t="shared" si="8"/>
        <v/>
      </c>
      <c r="BF17" s="32" t="str">
        <f t="shared" si="3"/>
        <v/>
      </c>
      <c r="BG17" s="32" t="str">
        <f t="shared" si="4"/>
        <v/>
      </c>
      <c r="BH17" s="32" t="str">
        <f t="shared" si="5"/>
        <v/>
      </c>
      <c r="BI17" s="32" t="str">
        <f t="shared" si="6"/>
        <v/>
      </c>
      <c r="BJ17" s="32" t="str">
        <f t="shared" si="9"/>
        <v/>
      </c>
      <c r="BK17" s="35">
        <f t="shared" si="7"/>
        <v>0</v>
      </c>
    </row>
    <row r="18" spans="1:63" ht="18.75" customHeight="1" x14ac:dyDescent="0.2">
      <c r="A18" s="11"/>
      <c r="B18" s="60">
        <v>5</v>
      </c>
      <c r="C18" s="61"/>
      <c r="D18" s="62"/>
      <c r="E18" s="63"/>
      <c r="F18" s="64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6"/>
      <c r="V18" s="64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6"/>
      <c r="AH18" s="62"/>
      <c r="AI18" s="63"/>
      <c r="AJ18" s="78"/>
      <c r="AK18" s="79"/>
      <c r="AL18" s="79"/>
      <c r="AM18" s="79"/>
      <c r="AN18" s="79"/>
      <c r="AO18" s="80"/>
      <c r="AP18" s="78"/>
      <c r="AQ18" s="79"/>
      <c r="AR18" s="79"/>
      <c r="AS18" s="79"/>
      <c r="AT18" s="79"/>
      <c r="AU18" s="80"/>
      <c r="AV18" s="82"/>
      <c r="AW18" s="83"/>
      <c r="AX18" s="83"/>
      <c r="AY18" s="83"/>
      <c r="AZ18" s="84"/>
      <c r="BA18" s="10" t="str">
        <f t="shared" si="0"/>
        <v/>
      </c>
      <c r="BB18" s="8"/>
      <c r="BC18" s="1" t="str">
        <f t="shared" si="1"/>
        <v xml:space="preserve"> </v>
      </c>
      <c r="BD18" s="32" t="b">
        <f t="shared" si="2"/>
        <v>0</v>
      </c>
      <c r="BE18" s="32" t="str">
        <f t="shared" si="8"/>
        <v/>
      </c>
      <c r="BF18" s="32" t="str">
        <f t="shared" si="3"/>
        <v/>
      </c>
      <c r="BG18" s="32" t="str">
        <f t="shared" si="4"/>
        <v/>
      </c>
      <c r="BH18" s="32" t="str">
        <f t="shared" si="5"/>
        <v/>
      </c>
      <c r="BI18" s="32" t="str">
        <f t="shared" si="6"/>
        <v/>
      </c>
      <c r="BJ18" s="32" t="str">
        <f t="shared" si="9"/>
        <v/>
      </c>
      <c r="BK18" s="35">
        <f t="shared" si="7"/>
        <v>0</v>
      </c>
    </row>
    <row r="19" spans="1:63" ht="18.75" customHeight="1" x14ac:dyDescent="0.2">
      <c r="A19" s="11"/>
      <c r="B19" s="60">
        <v>6</v>
      </c>
      <c r="C19" s="61"/>
      <c r="D19" s="62"/>
      <c r="E19" s="63"/>
      <c r="F19" s="91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6"/>
      <c r="V19" s="91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6"/>
      <c r="AH19" s="62"/>
      <c r="AI19" s="63"/>
      <c r="AJ19" s="78"/>
      <c r="AK19" s="79"/>
      <c r="AL19" s="79"/>
      <c r="AM19" s="79"/>
      <c r="AN19" s="79"/>
      <c r="AO19" s="80"/>
      <c r="AP19" s="78"/>
      <c r="AQ19" s="79"/>
      <c r="AR19" s="79"/>
      <c r="AS19" s="79"/>
      <c r="AT19" s="79"/>
      <c r="AU19" s="80"/>
      <c r="AV19" s="82"/>
      <c r="AW19" s="83"/>
      <c r="AX19" s="83"/>
      <c r="AY19" s="83"/>
      <c r="AZ19" s="84"/>
      <c r="BA19" s="10" t="str">
        <f t="shared" si="0"/>
        <v/>
      </c>
      <c r="BB19" s="8"/>
      <c r="BC19" s="1" t="str">
        <f t="shared" si="1"/>
        <v xml:space="preserve"> </v>
      </c>
      <c r="BD19" s="32" t="b">
        <f t="shared" si="2"/>
        <v>0</v>
      </c>
      <c r="BE19" s="32" t="str">
        <f t="shared" si="8"/>
        <v/>
      </c>
      <c r="BF19" s="32" t="str">
        <f t="shared" si="3"/>
        <v/>
      </c>
      <c r="BG19" s="32" t="str">
        <f t="shared" si="4"/>
        <v/>
      </c>
      <c r="BH19" s="32" t="str">
        <f t="shared" si="5"/>
        <v/>
      </c>
      <c r="BI19" s="32" t="str">
        <f t="shared" si="6"/>
        <v/>
      </c>
      <c r="BJ19" s="32" t="str">
        <f t="shared" si="9"/>
        <v/>
      </c>
      <c r="BK19" s="35">
        <f t="shared" si="7"/>
        <v>0</v>
      </c>
    </row>
    <row r="20" spans="1:63" ht="18.75" customHeight="1" x14ac:dyDescent="0.2">
      <c r="A20" s="11"/>
      <c r="B20" s="60">
        <v>7</v>
      </c>
      <c r="C20" s="61"/>
      <c r="D20" s="92"/>
      <c r="E20" s="63"/>
      <c r="F20" s="91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6"/>
      <c r="V20" s="91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6"/>
      <c r="AH20" s="92"/>
      <c r="AI20" s="63"/>
      <c r="AJ20" s="78"/>
      <c r="AK20" s="79"/>
      <c r="AL20" s="79"/>
      <c r="AM20" s="79"/>
      <c r="AN20" s="79"/>
      <c r="AO20" s="80"/>
      <c r="AP20" s="78"/>
      <c r="AQ20" s="79"/>
      <c r="AR20" s="79"/>
      <c r="AS20" s="79"/>
      <c r="AT20" s="79"/>
      <c r="AU20" s="80"/>
      <c r="AV20" s="82"/>
      <c r="AW20" s="83"/>
      <c r="AX20" s="83"/>
      <c r="AY20" s="83"/>
      <c r="AZ20" s="84"/>
      <c r="BA20" s="10" t="str">
        <f t="shared" si="0"/>
        <v/>
      </c>
      <c r="BB20" s="8"/>
      <c r="BC20" s="1" t="str">
        <f t="shared" si="1"/>
        <v xml:space="preserve"> </v>
      </c>
      <c r="BD20" s="32" t="b">
        <f t="shared" si="2"/>
        <v>0</v>
      </c>
      <c r="BE20" s="32" t="str">
        <f t="shared" si="8"/>
        <v/>
      </c>
      <c r="BF20" s="32" t="str">
        <f t="shared" si="3"/>
        <v/>
      </c>
      <c r="BG20" s="32" t="str">
        <f t="shared" si="4"/>
        <v/>
      </c>
      <c r="BH20" s="32" t="str">
        <f t="shared" si="5"/>
        <v/>
      </c>
      <c r="BI20" s="32" t="str">
        <f t="shared" si="6"/>
        <v/>
      </c>
      <c r="BJ20" s="32" t="str">
        <f t="shared" si="9"/>
        <v/>
      </c>
      <c r="BK20" s="35">
        <f t="shared" si="7"/>
        <v>0</v>
      </c>
    </row>
    <row r="21" spans="1:63" ht="18.75" customHeight="1" x14ac:dyDescent="0.2">
      <c r="A21" s="11"/>
      <c r="B21" s="60">
        <v>8</v>
      </c>
      <c r="C21" s="61"/>
      <c r="D21" s="92"/>
      <c r="E21" s="63"/>
      <c r="F21" s="91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6"/>
      <c r="V21" s="91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6"/>
      <c r="AH21" s="92"/>
      <c r="AI21" s="63"/>
      <c r="AJ21" s="78"/>
      <c r="AK21" s="79"/>
      <c r="AL21" s="79"/>
      <c r="AM21" s="79"/>
      <c r="AN21" s="79"/>
      <c r="AO21" s="80"/>
      <c r="AP21" s="78"/>
      <c r="AQ21" s="79"/>
      <c r="AR21" s="79"/>
      <c r="AS21" s="79"/>
      <c r="AT21" s="79"/>
      <c r="AU21" s="80"/>
      <c r="AV21" s="82"/>
      <c r="AW21" s="83"/>
      <c r="AX21" s="83"/>
      <c r="AY21" s="83"/>
      <c r="AZ21" s="84"/>
      <c r="BA21" s="10" t="str">
        <f t="shared" si="0"/>
        <v/>
      </c>
      <c r="BB21" s="8"/>
      <c r="BC21" s="1" t="str">
        <f t="shared" si="1"/>
        <v xml:space="preserve"> </v>
      </c>
      <c r="BD21" s="32" t="b">
        <f t="shared" si="2"/>
        <v>0</v>
      </c>
      <c r="BE21" s="32" t="str">
        <f t="shared" si="8"/>
        <v/>
      </c>
      <c r="BF21" s="32" t="str">
        <f t="shared" si="3"/>
        <v/>
      </c>
      <c r="BG21" s="32" t="str">
        <f t="shared" si="4"/>
        <v/>
      </c>
      <c r="BH21" s="32" t="str">
        <f t="shared" si="5"/>
        <v/>
      </c>
      <c r="BI21" s="32" t="str">
        <f t="shared" si="6"/>
        <v/>
      </c>
      <c r="BJ21" s="32" t="str">
        <f t="shared" si="9"/>
        <v/>
      </c>
      <c r="BK21" s="35">
        <f t="shared" si="7"/>
        <v>0</v>
      </c>
    </row>
    <row r="22" spans="1:63" ht="18.75" customHeight="1" x14ac:dyDescent="0.2">
      <c r="A22" s="11"/>
      <c r="B22" s="60">
        <v>9</v>
      </c>
      <c r="C22" s="61"/>
      <c r="D22" s="92"/>
      <c r="E22" s="63"/>
      <c r="F22" s="91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6"/>
      <c r="V22" s="91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6"/>
      <c r="AH22" s="92"/>
      <c r="AI22" s="63"/>
      <c r="AJ22" s="78"/>
      <c r="AK22" s="79"/>
      <c r="AL22" s="79"/>
      <c r="AM22" s="79"/>
      <c r="AN22" s="79"/>
      <c r="AO22" s="80"/>
      <c r="AP22" s="78"/>
      <c r="AQ22" s="79"/>
      <c r="AR22" s="79"/>
      <c r="AS22" s="79"/>
      <c r="AT22" s="79"/>
      <c r="AU22" s="80"/>
      <c r="AV22" s="82"/>
      <c r="AW22" s="83"/>
      <c r="AX22" s="83"/>
      <c r="AY22" s="83"/>
      <c r="AZ22" s="84"/>
      <c r="BA22" s="10" t="str">
        <f t="shared" si="0"/>
        <v/>
      </c>
      <c r="BB22" s="8"/>
      <c r="BC22" s="1" t="str">
        <f t="shared" si="1"/>
        <v xml:space="preserve"> </v>
      </c>
      <c r="BD22" s="32" t="b">
        <f t="shared" si="2"/>
        <v>0</v>
      </c>
      <c r="BE22" s="32" t="str">
        <f t="shared" si="8"/>
        <v/>
      </c>
      <c r="BF22" s="32" t="str">
        <f t="shared" si="3"/>
        <v/>
      </c>
      <c r="BG22" s="32" t="str">
        <f t="shared" si="4"/>
        <v/>
      </c>
      <c r="BH22" s="32" t="str">
        <f t="shared" si="5"/>
        <v/>
      </c>
      <c r="BI22" s="32" t="str">
        <f t="shared" si="6"/>
        <v/>
      </c>
      <c r="BJ22" s="32" t="str">
        <f t="shared" si="9"/>
        <v/>
      </c>
      <c r="BK22" s="35">
        <f t="shared" si="7"/>
        <v>0</v>
      </c>
    </row>
    <row r="23" spans="1:63" ht="18.75" customHeight="1" x14ac:dyDescent="0.2">
      <c r="A23" s="9"/>
      <c r="B23" s="60" t="s">
        <v>16</v>
      </c>
      <c r="C23" s="61"/>
      <c r="D23" s="92"/>
      <c r="E23" s="63"/>
      <c r="F23" s="64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6"/>
      <c r="V23" s="64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6"/>
      <c r="AH23" s="62"/>
      <c r="AI23" s="63"/>
      <c r="AJ23" s="78"/>
      <c r="AK23" s="79"/>
      <c r="AL23" s="79"/>
      <c r="AM23" s="79"/>
      <c r="AN23" s="79"/>
      <c r="AO23" s="80"/>
      <c r="AP23" s="78"/>
      <c r="AQ23" s="79"/>
      <c r="AR23" s="79"/>
      <c r="AS23" s="79"/>
      <c r="AT23" s="79"/>
      <c r="AU23" s="80"/>
      <c r="AV23" s="82"/>
      <c r="AW23" s="83"/>
      <c r="AX23" s="83"/>
      <c r="AY23" s="83"/>
      <c r="AZ23" s="84"/>
      <c r="BA23" s="10" t="str">
        <f t="shared" si="0"/>
        <v/>
      </c>
      <c r="BB23" s="8"/>
      <c r="BC23" s="1" t="str">
        <f>VLOOKUP(BK23,$BL$3:$BN$9,3,FALSE)</f>
        <v xml:space="preserve"> </v>
      </c>
      <c r="BD23" s="32" t="b">
        <f t="shared" si="2"/>
        <v>0</v>
      </c>
      <c r="BE23" s="32" t="str">
        <f t="shared" si="8"/>
        <v/>
      </c>
      <c r="BF23" s="32" t="str">
        <f t="shared" si="3"/>
        <v/>
      </c>
      <c r="BG23" s="32" t="str">
        <f t="shared" si="4"/>
        <v/>
      </c>
      <c r="BH23" s="32" t="str">
        <f t="shared" si="5"/>
        <v/>
      </c>
      <c r="BI23" s="32" t="str">
        <f t="shared" si="6"/>
        <v/>
      </c>
      <c r="BJ23" s="32" t="str">
        <f t="shared" si="9"/>
        <v/>
      </c>
      <c r="BK23" s="35">
        <f t="shared" si="7"/>
        <v>0</v>
      </c>
    </row>
    <row r="24" spans="1:63" ht="7.5" customHeight="1" x14ac:dyDescent="0.2">
      <c r="A24" s="9"/>
      <c r="BB24" s="8"/>
    </row>
    <row r="25" spans="1:63" ht="23.25" customHeight="1" x14ac:dyDescent="0.2">
      <c r="A25" s="9"/>
      <c r="B25" s="93" t="s">
        <v>15</v>
      </c>
      <c r="C25" s="93"/>
      <c r="D25" s="93"/>
      <c r="E25" s="93"/>
      <c r="F25" s="93"/>
      <c r="G25" s="93"/>
      <c r="H25" s="98" t="s">
        <v>14</v>
      </c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8"/>
    </row>
    <row r="26" spans="1:63" ht="26.25" customHeight="1" x14ac:dyDescent="0.2">
      <c r="A26" s="9"/>
      <c r="B26" s="103" t="s">
        <v>13</v>
      </c>
      <c r="C26" s="103"/>
      <c r="D26" s="94" t="s">
        <v>12</v>
      </c>
      <c r="E26" s="94"/>
      <c r="F26" s="94"/>
      <c r="G26" s="94"/>
      <c r="H26" s="94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7" t="s">
        <v>11</v>
      </c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8"/>
    </row>
    <row r="27" spans="1:63" ht="13.5" thickBot="1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5"/>
    </row>
    <row r="30" spans="1:63" x14ac:dyDescent="0.2">
      <c r="B30" s="38" t="s">
        <v>10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</row>
    <row r="31" spans="1:63" x14ac:dyDescent="0.2">
      <c r="B31" s="2" t="s">
        <v>9</v>
      </c>
      <c r="C31" s="2"/>
      <c r="D31" s="2"/>
      <c r="E31" s="2"/>
      <c r="F31" s="100">
        <v>45778</v>
      </c>
      <c r="G31" s="100"/>
      <c r="H31" s="100"/>
      <c r="I31" s="100"/>
      <c r="J31" s="100"/>
      <c r="K31" s="2"/>
      <c r="L31" s="101" t="s">
        <v>8</v>
      </c>
      <c r="M31" s="101"/>
      <c r="N31" s="101"/>
      <c r="O31" s="101"/>
      <c r="P31" s="102" t="s">
        <v>7</v>
      </c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</row>
    <row r="32" spans="1:63" x14ac:dyDescent="0.2">
      <c r="B32" s="2"/>
      <c r="C32" s="2"/>
      <c r="D32" s="2"/>
      <c r="E32" s="2"/>
      <c r="F32" s="4"/>
      <c r="G32" s="4"/>
      <c r="H32" s="4"/>
      <c r="I32" s="4"/>
      <c r="J32" s="4"/>
      <c r="K32" s="2"/>
      <c r="L32" s="3"/>
      <c r="M32" s="3"/>
      <c r="N32" s="3"/>
      <c r="O32" s="3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2:53" x14ac:dyDescent="0.2">
      <c r="B33" s="95" t="s">
        <v>6</v>
      </c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</row>
    <row r="34" spans="2:53" x14ac:dyDescent="0.2">
      <c r="B34" s="96" t="s">
        <v>5</v>
      </c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</row>
    <row r="35" spans="2:53" x14ac:dyDescent="0.2">
      <c r="B35" s="41" t="s">
        <v>4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</row>
    <row r="36" spans="2:53" x14ac:dyDescent="0.2">
      <c r="B36" s="41" t="s">
        <v>3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</row>
    <row r="37" spans="2:53" x14ac:dyDescent="0.2">
      <c r="B37" s="40" t="s">
        <v>62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</row>
    <row r="38" spans="2:53" x14ac:dyDescent="0.2">
      <c r="B38" s="40" t="s">
        <v>63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</row>
    <row r="39" spans="2:53" x14ac:dyDescent="0.2">
      <c r="B39" s="40" t="s">
        <v>64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</row>
    <row r="40" spans="2:53" x14ac:dyDescent="0.2">
      <c r="B40" s="41" t="s">
        <v>2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</row>
    <row r="41" spans="2:53" x14ac:dyDescent="0.2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</row>
    <row r="42" spans="2:53" x14ac:dyDescent="0.2">
      <c r="B42" s="39" t="s">
        <v>67</v>
      </c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</row>
    <row r="43" spans="2:53" x14ac:dyDescent="0.2">
      <c r="B43" s="39" t="s">
        <v>66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</row>
    <row r="44" spans="2:53" x14ac:dyDescent="0.2">
      <c r="B44" s="39" t="s">
        <v>68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</row>
    <row r="45" spans="2:53" x14ac:dyDescent="0.2">
      <c r="B45" s="39" t="s">
        <v>69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</row>
    <row r="46" spans="2:53" x14ac:dyDescent="0.2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</row>
    <row r="47" spans="2:53" x14ac:dyDescent="0.2">
      <c r="B47" s="40" t="s">
        <v>65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</row>
    <row r="48" spans="2:53" x14ac:dyDescent="0.2">
      <c r="B48" s="41" t="s">
        <v>1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</row>
    <row r="49" spans="2:53" x14ac:dyDescent="0.2">
      <c r="B49" s="41" t="s">
        <v>0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</row>
  </sheetData>
  <sheetProtection algorithmName="SHA-512" hashValue="ttxRMHS6YzndV/4r9gsJqOKLI5vIRWWtECxHREFneXYyAc8+FrjYtgislPkKm+KYQpljMIK0Nw1S8V/wklk/5g==" saltValue="/+nOdsliqqNL1xcQ19UAKg==" spinCount="100000" sheet="1" objects="1" scenarios="1" selectLockedCells="1"/>
  <mergeCells count="145">
    <mergeCell ref="AP23:AU23"/>
    <mergeCell ref="AV23:AZ23"/>
    <mergeCell ref="B41:BA41"/>
    <mergeCell ref="B42:BA42"/>
    <mergeCell ref="B43:BA43"/>
    <mergeCell ref="B44:BA44"/>
    <mergeCell ref="B23:C23"/>
    <mergeCell ref="D23:E23"/>
    <mergeCell ref="F23:U23"/>
    <mergeCell ref="V23:AG23"/>
    <mergeCell ref="AH23:AI23"/>
    <mergeCell ref="AJ23:AO23"/>
    <mergeCell ref="B25:G25"/>
    <mergeCell ref="D26:H26"/>
    <mergeCell ref="B33:BA33"/>
    <mergeCell ref="B34:BA34"/>
    <mergeCell ref="B35:BA35"/>
    <mergeCell ref="V26:BA26"/>
    <mergeCell ref="H25:BA25"/>
    <mergeCell ref="I26:U26"/>
    <mergeCell ref="F31:J31"/>
    <mergeCell ref="L31:O31"/>
    <mergeCell ref="P31:BA31"/>
    <mergeCell ref="B26:C26"/>
    <mergeCell ref="V22:AG22"/>
    <mergeCell ref="AH22:AI22"/>
    <mergeCell ref="AJ22:AO22"/>
    <mergeCell ref="B22:C22"/>
    <mergeCell ref="D22:E22"/>
    <mergeCell ref="F22:U22"/>
    <mergeCell ref="AJ21:AO21"/>
    <mergeCell ref="AP19:AU19"/>
    <mergeCell ref="AV19:AZ19"/>
    <mergeCell ref="B20:C20"/>
    <mergeCell ref="D20:E20"/>
    <mergeCell ref="F20:U20"/>
    <mergeCell ref="V20:AG20"/>
    <mergeCell ref="AP22:AU22"/>
    <mergeCell ref="AV22:AZ22"/>
    <mergeCell ref="AH20:AI20"/>
    <mergeCell ref="AJ20:AO20"/>
    <mergeCell ref="AP20:AU20"/>
    <mergeCell ref="AV20:AZ20"/>
    <mergeCell ref="B19:C19"/>
    <mergeCell ref="D19:E19"/>
    <mergeCell ref="F19:U19"/>
    <mergeCell ref="V19:AG19"/>
    <mergeCell ref="AH19:AI19"/>
    <mergeCell ref="AP18:AU18"/>
    <mergeCell ref="AV18:AZ18"/>
    <mergeCell ref="B17:C17"/>
    <mergeCell ref="D17:E17"/>
    <mergeCell ref="F17:U17"/>
    <mergeCell ref="V17:AG17"/>
    <mergeCell ref="AH17:AI17"/>
    <mergeCell ref="AJ17:AO17"/>
    <mergeCell ref="AV21:AZ21"/>
    <mergeCell ref="AJ19:AO19"/>
    <mergeCell ref="AP17:AU17"/>
    <mergeCell ref="AV17:AZ17"/>
    <mergeCell ref="B18:C18"/>
    <mergeCell ref="D18:E18"/>
    <mergeCell ref="F18:U18"/>
    <mergeCell ref="V18:AG18"/>
    <mergeCell ref="AH18:AI18"/>
    <mergeCell ref="AJ18:AO18"/>
    <mergeCell ref="B21:C21"/>
    <mergeCell ref="D21:E21"/>
    <mergeCell ref="F21:U21"/>
    <mergeCell ref="V21:AG21"/>
    <mergeCell ref="AH21:AI21"/>
    <mergeCell ref="AP21:AU21"/>
    <mergeCell ref="B15:C15"/>
    <mergeCell ref="D15:E15"/>
    <mergeCell ref="F15:U15"/>
    <mergeCell ref="V15:AG15"/>
    <mergeCell ref="AH15:AI15"/>
    <mergeCell ref="AJ15:AO15"/>
    <mergeCell ref="AP15:AU15"/>
    <mergeCell ref="AV15:AZ15"/>
    <mergeCell ref="B16:C16"/>
    <mergeCell ref="D16:E16"/>
    <mergeCell ref="F16:U16"/>
    <mergeCell ref="V16:AG16"/>
    <mergeCell ref="AH16:AI16"/>
    <mergeCell ref="AJ16:AO16"/>
    <mergeCell ref="AP16:AU16"/>
    <mergeCell ref="AV16:AZ16"/>
    <mergeCell ref="B14:C14"/>
    <mergeCell ref="D14:E14"/>
    <mergeCell ref="F14:U14"/>
    <mergeCell ref="V14:AG14"/>
    <mergeCell ref="AH14:AI14"/>
    <mergeCell ref="B1:AZ1"/>
    <mergeCell ref="B2:AZ2"/>
    <mergeCell ref="AS4:AY4"/>
    <mergeCell ref="AS6:AY6"/>
    <mergeCell ref="I4:AM4"/>
    <mergeCell ref="AJ14:AO14"/>
    <mergeCell ref="AP14:AU14"/>
    <mergeCell ref="AV14:AZ14"/>
    <mergeCell ref="AR13:AS13"/>
    <mergeCell ref="AT13:AU13"/>
    <mergeCell ref="AV13:AZ13"/>
    <mergeCell ref="B12:C13"/>
    <mergeCell ref="D12:E13"/>
    <mergeCell ref="F12:U13"/>
    <mergeCell ref="V12:AG13"/>
    <mergeCell ref="AJ12:AO12"/>
    <mergeCell ref="AP12:AU12"/>
    <mergeCell ref="BE6:BE13"/>
    <mergeCell ref="I6:AM6"/>
    <mergeCell ref="I8:AM8"/>
    <mergeCell ref="BF6:BF13"/>
    <mergeCell ref="BK8:BK13"/>
    <mergeCell ref="BL2:BN2"/>
    <mergeCell ref="BG6:BG13"/>
    <mergeCell ref="BH6:BH13"/>
    <mergeCell ref="BI6:BI13"/>
    <mergeCell ref="BJ6:BJ13"/>
    <mergeCell ref="Z10:AI10"/>
    <mergeCell ref="AT10:BA10"/>
    <mergeCell ref="BD6:BD13"/>
    <mergeCell ref="BA12:BA13"/>
    <mergeCell ref="AT11:BA11"/>
    <mergeCell ref="AO11:AS11"/>
    <mergeCell ref="AJ11:AN11"/>
    <mergeCell ref="AO10:AS10"/>
    <mergeCell ref="AJ10:AN10"/>
    <mergeCell ref="AV12:AZ12"/>
    <mergeCell ref="AJ13:AK13"/>
    <mergeCell ref="AL13:AM13"/>
    <mergeCell ref="AN13:AO13"/>
    <mergeCell ref="AP13:AQ13"/>
    <mergeCell ref="B30:AZ30"/>
    <mergeCell ref="B45:BA45"/>
    <mergeCell ref="B46:BA46"/>
    <mergeCell ref="B47:BA47"/>
    <mergeCell ref="B48:BA48"/>
    <mergeCell ref="B49:BA49"/>
    <mergeCell ref="B36:BA36"/>
    <mergeCell ref="B37:BA37"/>
    <mergeCell ref="B38:BA38"/>
    <mergeCell ref="B39:BA39"/>
    <mergeCell ref="B40:BA40"/>
  </mergeCells>
  <phoneticPr fontId="2" type="noConversion"/>
  <conditionalFormatting sqref="D14:E22">
    <cfRule type="expression" dxfId="6" priority="5">
      <formula>AND(D14="X",NOT(AND(BF14,BG14,BH14)))</formula>
    </cfRule>
    <cfRule type="expression" dxfId="5" priority="6">
      <formula>AND(D14="",BD14,BI14)</formula>
    </cfRule>
  </conditionalFormatting>
  <conditionalFormatting sqref="AJ14:AO23">
    <cfRule type="expression" dxfId="4" priority="3">
      <formula>AND(D14="X",BK14=2)</formula>
    </cfRule>
    <cfRule type="expression" dxfId="3" priority="4">
      <formula>BK14=1</formula>
    </cfRule>
  </conditionalFormatting>
  <conditionalFormatting sqref="AP14:AU23">
    <cfRule type="expression" dxfId="2" priority="1">
      <formula>BJ14</formula>
    </cfRule>
    <cfRule type="expression" dxfId="1" priority="2">
      <formula>AND(D14="X",BK14=4)</formula>
    </cfRule>
  </conditionalFormatting>
  <conditionalFormatting sqref="BA14:BA23">
    <cfRule type="expression" dxfId="0" priority="7">
      <formula>AND(BA14&lt;&gt;"",BA14&gt;18)</formula>
    </cfRule>
  </conditionalFormatting>
  <dataValidations count="6">
    <dataValidation type="list" allowBlank="1" showInputMessage="1" showErrorMessage="1" error="Der Ersatz-Teilnehmer kann KEIN Bewerber sein._x000a_Bitte Feld leer lassen oder L für Füller die bereits eine LSP erworben haben angeben." prompt="Der Ersatz-Teilnehmer kann KEIN Bewerber sein._x000a_Bitte frei lassen oder_x000a_L für Füller mit LSP" sqref="D23:E23" xr:uid="{17D8472A-9C5F-44BE-B7D8-9BBE980A6316}">
      <formula1>"L"</formula1>
    </dataValidation>
    <dataValidation type="whole" allowBlank="1" showInputMessage="1" showErrorMessage="1" errorTitle="Nur Zahlen erlaubt" error="Nur ganze Zahlen erlaubt" sqref="AV14:AZ23" xr:uid="{E4F0B4D8-CAEE-4AA1-9237-6BA1569AA12A}">
      <formula1>0</formula1>
      <formula2>999999</formula2>
    </dataValidation>
    <dataValidation type="date" allowBlank="1" showInputMessage="1" showErrorMessage="1" errorTitle="Unlogische Eingabe" error="Das Eintrittsdatum ist unlogisch._x000a_Es kann nur zwischen dem Geburtstag und dem Tag der Abnahme liegen." sqref="AP14:AU23" xr:uid="{42FE8D14-52FD-4F3F-B195-CF35CF1B4E44}">
      <formula1>AJ14</formula1>
      <formula2>$AS$4</formula2>
    </dataValidation>
    <dataValidation type="date" allowBlank="1" showInputMessage="1" showErrorMessage="1" errorTitle="Ungültige Eingabe" error="Das Geburtsdatum kann nicht vor 1900 sein und darf nicht in der Zukunft liegen - das sollte aber kein Problem sein :-)" sqref="AJ14:AO23" xr:uid="{D6DC1E71-3AA9-41B7-BFBE-AE9BCB53760B}">
      <formula1>1</formula1>
      <formula2>$AS$4</formula2>
    </dataValidation>
    <dataValidation type="list" allowBlank="1" showInputMessage="1" showErrorMessage="1" error="Bitte nur m oder w eingeben." sqref="AH14:AI23" xr:uid="{19568BA7-18C3-4336-B4AA-B5D628F18655}">
      <formula1>"m,w"</formula1>
    </dataValidation>
    <dataValidation type="list" allowBlank="1" showInputMessage="1" showErrorMessage="1" error="Bitte X für Bewerber oder L für Füller die bereits eine LSP erworben haben angeben._x000a_Ansonsten bitte leer lassen." prompt="X für Bewerber_x000a_Sonst frei lassen oder_x000a_L für Füller mit LSP" sqref="D14:E22" xr:uid="{14D4E818-5450-4124-A853-AA315D219108}">
      <formula1>"X,L"</formula1>
    </dataValidation>
  </dataValidations>
  <pageMargins left="0.61" right="0.70866141732283472" top="0.62" bottom="0.7" header="0.31496062992125984" footer="0.31496062992125984"/>
  <pageSetup paperSize="11" scale="6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Anmeldung LSP</vt:lpstr>
      <vt:lpstr>'Anmeldung LSP'!Druckbereich</vt:lpstr>
    </vt:vector>
  </TitlesOfParts>
  <Company>AKS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Anmeldung LSP</dc:title>
  <dc:creator>Armin Kropp</dc:creator>
  <dc:description>Passend zur LSP-Auswerte-Datei Version 6.0 und folgende</dc:description>
  <cp:lastModifiedBy>Matthias Nowatzki / LFV MV e.V.</cp:lastModifiedBy>
  <cp:lastPrinted>2025-05-01T18:09:50Z</cp:lastPrinted>
  <dcterms:created xsi:type="dcterms:W3CDTF">2025-04-20T14:28:00Z</dcterms:created>
  <dcterms:modified xsi:type="dcterms:W3CDTF">2026-08-28T07:42:39Z</dcterms:modified>
</cp:coreProperties>
</file>